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01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kb/Mac gammel/Isabella/Moment stuff/"/>
    </mc:Choice>
  </mc:AlternateContent>
  <bookViews>
    <workbookView xWindow="320" yWindow="460" windowWidth="28260" windowHeight="16200" tabRatio="500"/>
  </bookViews>
  <sheets>
    <sheet name="Udlejning" sheetId="3" r:id="rId1"/>
  </sheets>
  <definedNames>
    <definedName name="_xlnm.Print_Area" localSheetId="0">Udlejning!$A$1:$E$63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3" l="1"/>
  <c r="D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15" i="3"/>
  <c r="E43" i="3"/>
  <c r="E32" i="3"/>
  <c r="E46" i="3"/>
  <c r="E41" i="3"/>
  <c r="E42" i="3"/>
  <c r="E2" i="3"/>
  <c r="E40" i="3"/>
  <c r="E48" i="3"/>
  <c r="E34" i="3"/>
  <c r="E30" i="3"/>
  <c r="C47" i="3"/>
  <c r="A63" i="3"/>
  <c r="E56" i="3"/>
  <c r="E55" i="3"/>
  <c r="E54" i="3"/>
  <c r="E53" i="3"/>
  <c r="E52" i="3"/>
  <c r="E51" i="3"/>
  <c r="E50" i="3"/>
  <c r="E49" i="3"/>
  <c r="D47" i="3"/>
  <c r="E47" i="3"/>
  <c r="E45" i="3"/>
  <c r="C40" i="3"/>
  <c r="E39" i="3"/>
  <c r="C38" i="3"/>
  <c r="E38" i="3"/>
  <c r="E37" i="3"/>
  <c r="E36" i="3"/>
  <c r="E35" i="3"/>
  <c r="E33" i="3"/>
  <c r="E31" i="3"/>
  <c r="E3" i="3"/>
</calcChain>
</file>

<file path=xl/sharedStrings.xml><?xml version="1.0" encoding="utf-8"?>
<sst xmlns="http://schemas.openxmlformats.org/spreadsheetml/2006/main" count="69" uniqueCount="65">
  <si>
    <t>Prislisten annullerer alle tidligere prislister. Ret til ændringer forbeholdes.</t>
  </si>
  <si>
    <t>Varenummer</t>
    <phoneticPr fontId="2" type="noConversion"/>
  </si>
  <si>
    <t>Vejl.</t>
    <phoneticPr fontId="2" type="noConversion"/>
  </si>
  <si>
    <t>Vejl.</t>
    <phoneticPr fontId="2" type="noConversion"/>
  </si>
  <si>
    <t>Pris i alt</t>
    <phoneticPr fontId="2" type="noConversion"/>
  </si>
  <si>
    <t>Betalingsbetingelse: Netto 10 dg. eller iflg. nærmere aftale.</t>
    <phoneticPr fontId="2" type="noConversion"/>
  </si>
  <si>
    <t xml:space="preserve">Indleveret: </t>
    <phoneticPr fontId="2" type="noConversion"/>
  </si>
  <si>
    <t>Incl. Moms</t>
  </si>
  <si>
    <t>Sammessæt en komplet løsning</t>
    <phoneticPr fontId="2" type="noConversion"/>
  </si>
  <si>
    <t>Isabella instruktørstol RØD</t>
    <phoneticPr fontId="2" type="noConversion"/>
  </si>
  <si>
    <t>SAMLET pris incl. Moms, iflg. nedenstående specif.</t>
    <phoneticPr fontId="2" type="noConversion"/>
  </si>
  <si>
    <t>Isabella Bord 90 x 140 cm.</t>
    <phoneticPr fontId="2" type="noConversion"/>
  </si>
  <si>
    <t>Isabella dobbelt opbevaringsskab</t>
    <phoneticPr fontId="2" type="noConversion"/>
  </si>
  <si>
    <t>Isabella Floor 3 x 6 m. (72 stk.)</t>
    <phoneticPr fontId="2" type="noConversion"/>
  </si>
  <si>
    <t>Isabella tæppe Regular Freja 3 x 6 m.</t>
    <phoneticPr fontId="2" type="noConversion"/>
  </si>
  <si>
    <t>Isabella Floor  side 6 st.</t>
    <phoneticPr fontId="2" type="noConversion"/>
  </si>
  <si>
    <t>Excl. Moms</t>
    <phoneticPr fontId="2" type="noConversion"/>
  </si>
  <si>
    <t xml:space="preserve">Udlejningsrabat 15% af </t>
    <phoneticPr fontId="2" type="noConversion"/>
  </si>
  <si>
    <t>Forhandler:           Ordre Nr.:</t>
    <phoneticPr fontId="2" type="noConversion"/>
  </si>
  <si>
    <t>Forventes klar til udlejning:</t>
    <phoneticPr fontId="2" type="noConversion"/>
  </si>
  <si>
    <t>Eclipse frontsolsejl G16</t>
    <phoneticPr fontId="2" type="noConversion"/>
  </si>
  <si>
    <t>Sovekabine f. Annex</t>
    <phoneticPr fontId="2" type="noConversion"/>
  </si>
  <si>
    <t xml:space="preserve">Bem. </t>
    <phoneticPr fontId="2" type="noConversion"/>
  </si>
  <si>
    <t>Der tages forbehold for eventuelle trykfejl.</t>
    <phoneticPr fontId="2" type="noConversion"/>
  </si>
  <si>
    <t>Ordre</t>
  </si>
  <si>
    <t>Stykpris</t>
  </si>
  <si>
    <t xml:space="preserve"> </t>
  </si>
  <si>
    <t>I alt</t>
    <phoneticPr fontId="2" type="noConversion"/>
  </si>
  <si>
    <t>antal</t>
  </si>
  <si>
    <t>incl. Moms</t>
  </si>
  <si>
    <t>Isabella Ground Cover</t>
    <phoneticPr fontId="2" type="noConversion"/>
  </si>
  <si>
    <t>Isabella Comfort Carpet</t>
    <phoneticPr fontId="2" type="noConversion"/>
  </si>
  <si>
    <t>Isabella Clicklight</t>
    <phoneticPr fontId="2" type="noConversion"/>
  </si>
  <si>
    <t>Isabella TripLight m.stander 395+99</t>
    <phoneticPr fontId="2" type="noConversion"/>
  </si>
  <si>
    <t>900060452+454</t>
    <phoneticPr fontId="2" type="noConversion"/>
  </si>
  <si>
    <t>Isabella Ilumi lampe m. Ledning 186+123</t>
    <phoneticPr fontId="2" type="noConversion"/>
  </si>
  <si>
    <t>900060392+279</t>
    <phoneticPr fontId="2" type="noConversion"/>
  </si>
  <si>
    <t>Ledninger og stik..</t>
    <phoneticPr fontId="2" type="noConversion"/>
  </si>
  <si>
    <t>Listen er Excl.</t>
    <phoneticPr fontId="2" type="noConversion"/>
  </si>
  <si>
    <t>Div. inventar f. 6 personer, Service, bestik, opvaskegrej, vanddunk</t>
    <phoneticPr fontId="2" type="noConversion"/>
  </si>
  <si>
    <t>Ønsket færdig dato:</t>
    <phoneticPr fontId="2" type="noConversion"/>
  </si>
  <si>
    <t>Vejledende pris i danske kroner, incl. 25% moms.</t>
    <phoneticPr fontId="2" type="noConversion"/>
  </si>
  <si>
    <t>Moment 300 2018 . Tilbud skema. UDLEJNING</t>
  </si>
  <si>
    <t>Moment 300 North teltdug</t>
  </si>
  <si>
    <t>Moment 180 North Kr. 8.995,-</t>
  </si>
  <si>
    <t>Isabella GS Presenning 3,2x7m.</t>
  </si>
  <si>
    <t>Isabella GS Presenning ext.Space 2,5x6m.</t>
  </si>
  <si>
    <t>Annex Isabella 250 Coal CarbonX</t>
  </si>
  <si>
    <t>Annex Isabella 250 Sand</t>
  </si>
  <si>
    <t>Moment 180 North incl. CarbonX stel</t>
  </si>
  <si>
    <t>NB: Moment 300 North forventes klar medio januar. (begrænset antal)</t>
  </si>
  <si>
    <t>NB: Moment 180 North forventes klar medio januar. (begrænset antal)</t>
  </si>
  <si>
    <r>
      <t xml:space="preserve">Moment 300 North Extra space </t>
    </r>
    <r>
      <rPr>
        <b/>
        <sz val="10"/>
        <rFont val="Geneva"/>
      </rPr>
      <t>150 x 510</t>
    </r>
  </si>
  <si>
    <t>Carbon X stel f. extra space</t>
  </si>
  <si>
    <t>CarbonX stel f. Moment 300</t>
  </si>
  <si>
    <t>Isabella Floor - Extra Space (36 stk)</t>
  </si>
  <si>
    <t>Isabella tæppe Regular Freja 2,5 x 5 m. Ext.stp.</t>
  </si>
  <si>
    <t>Mega Frame Moment Extra Space</t>
  </si>
  <si>
    <t>Mega Frame Moment 300 C2</t>
  </si>
  <si>
    <t>Gardinsæt - Moment 300 Extra Space Cube Creme</t>
  </si>
  <si>
    <t>Gardinsæt - Moment 300 Cube Creme</t>
  </si>
  <si>
    <t>Mega Frame Moment 300 C1 (5.065,-)</t>
  </si>
  <si>
    <t>Moment 300 North incl. Extra space (9.401 / 10.514,-) ialt Kr. 27.515,- (Mega i alt 29.604,-)</t>
  </si>
  <si>
    <t>Moment 300 North Kr. 18.114,- (Mega 19.090,-) Vælg selv stel</t>
  </si>
  <si>
    <r>
      <t xml:space="preserve">T.Mac. </t>
    </r>
    <r>
      <rPr>
        <sz val="12"/>
        <rFont val="Geneva"/>
      </rPr>
      <t>- Januar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</si>
</sst>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Verdana"/>
    </font>
    <font>
      <b/>
      <sz val="16"/>
      <name val="Times New Roman"/>
    </font>
    <font>
      <sz val="8"/>
      <name val="Verdana"/>
    </font>
    <font>
      <sz val="12"/>
      <name val="Geneva"/>
    </font>
    <font>
      <b/>
      <sz val="14"/>
      <name val="Geneva"/>
    </font>
    <font>
      <b/>
      <i/>
      <sz val="14"/>
      <name val="Geneva"/>
    </font>
    <font>
      <i/>
      <sz val="12"/>
      <name val="Geneva"/>
    </font>
    <font>
      <b/>
      <sz val="12"/>
      <name val="Geneva"/>
    </font>
    <font>
      <sz val="9"/>
      <name val="Geneva"/>
    </font>
    <font>
      <sz val="10"/>
      <name val="Geneva"/>
    </font>
    <font>
      <sz val="12"/>
      <color indexed="8"/>
      <name val="Geneva"/>
    </font>
    <font>
      <sz val="12"/>
      <name val="Times New Roman"/>
    </font>
    <font>
      <i/>
      <sz val="12"/>
      <color indexed="8"/>
      <name val="Geneva"/>
    </font>
    <font>
      <b/>
      <sz val="10"/>
      <name val="Geneva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1" xfId="0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0" xfId="0" applyFont="1"/>
    <xf numFmtId="0" fontId="11" fillId="0" borderId="0" xfId="0" applyFont="1"/>
    <xf numFmtId="0" fontId="7" fillId="0" borderId="7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14" xfId="0" applyFont="1" applyBorder="1"/>
    <xf numFmtId="4" fontId="6" fillId="0" borderId="15" xfId="0" applyNumberFormat="1" applyFont="1" applyBorder="1" applyAlignment="1">
      <alignment horizontal="center"/>
    </xf>
    <xf numFmtId="0" fontId="3" fillId="0" borderId="15" xfId="0" applyFont="1" applyBorder="1"/>
    <xf numFmtId="0" fontId="7" fillId="0" borderId="14" xfId="0" applyFont="1" applyBorder="1"/>
    <xf numFmtId="4" fontId="3" fillId="0" borderId="15" xfId="0" applyNumberFormat="1" applyFont="1" applyBorder="1"/>
    <xf numFmtId="0" fontId="3" fillId="0" borderId="15" xfId="0" applyFont="1" applyBorder="1" applyAlignment="1">
      <alignment horizontal="center"/>
    </xf>
    <xf numFmtId="0" fontId="9" fillId="0" borderId="14" xfId="0" applyFont="1" applyBorder="1"/>
    <xf numFmtId="0" fontId="10" fillId="0" borderId="14" xfId="0" applyFont="1" applyBorder="1"/>
    <xf numFmtId="22" fontId="8" fillId="0" borderId="1" xfId="0" applyNumberFormat="1" applyFont="1" applyBorder="1" applyAlignment="1">
      <alignment horizontal="left"/>
    </xf>
    <xf numFmtId="0" fontId="3" fillId="0" borderId="2" xfId="0" applyFont="1" applyBorder="1"/>
    <xf numFmtId="1" fontId="3" fillId="0" borderId="2" xfId="0" applyNumberFormat="1" applyFont="1" applyBorder="1" applyAlignment="1">
      <alignment horizontal="center"/>
    </xf>
    <xf numFmtId="0" fontId="4" fillId="4" borderId="16" xfId="0" applyFont="1" applyFill="1" applyBorder="1"/>
    <xf numFmtId="4" fontId="4" fillId="4" borderId="13" xfId="0" applyNumberFormat="1" applyFont="1" applyFill="1" applyBorder="1"/>
    <xf numFmtId="0" fontId="5" fillId="4" borderId="13" xfId="0" applyFont="1" applyFill="1" applyBorder="1" applyAlignment="1">
      <alignment horizontal="left"/>
    </xf>
    <xf numFmtId="1" fontId="3" fillId="0" borderId="0" xfId="0" applyNumberFormat="1" applyFont="1" applyBorder="1" applyAlignment="1">
      <alignment horizontal="center"/>
    </xf>
    <xf numFmtId="0" fontId="7" fillId="0" borderId="10" xfId="0" applyFont="1" applyBorder="1"/>
    <xf numFmtId="0" fontId="7" fillId="2" borderId="14" xfId="0" applyFont="1" applyFill="1" applyBorder="1"/>
    <xf numFmtId="0" fontId="3" fillId="2" borderId="0" xfId="0" applyFont="1" applyFill="1" applyBorder="1" applyAlignment="1">
      <alignment horizontal="center"/>
    </xf>
    <xf numFmtId="4" fontId="3" fillId="2" borderId="15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0" borderId="18" xfId="0" applyFont="1" applyBorder="1"/>
    <xf numFmtId="0" fontId="3" fillId="0" borderId="20" xfId="0" applyFont="1" applyBorder="1"/>
    <xf numFmtId="0" fontId="1" fillId="5" borderId="18" xfId="0" applyFont="1" applyFill="1" applyBorder="1"/>
    <xf numFmtId="0" fontId="3" fillId="5" borderId="19" xfId="0" applyFont="1" applyFill="1" applyBorder="1"/>
    <xf numFmtId="0" fontId="3" fillId="5" borderId="19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4" fontId="4" fillId="4" borderId="17" xfId="0" applyNumberFormat="1" applyFont="1" applyFill="1" applyBorder="1" applyAlignment="1">
      <alignment horizontal="left"/>
    </xf>
    <xf numFmtId="0" fontId="3" fillId="0" borderId="18" xfId="0" applyFont="1" applyBorder="1"/>
    <xf numFmtId="0" fontId="3" fillId="0" borderId="19" xfId="0" applyFont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3" fillId="6" borderId="0" xfId="0" applyNumberFormat="1" applyFont="1" applyFill="1" applyBorder="1" applyAlignment="1">
      <alignment horizontal="center"/>
    </xf>
    <xf numFmtId="0" fontId="6" fillId="0" borderId="14" xfId="0" applyFont="1" applyBorder="1"/>
    <xf numFmtId="0" fontId="3" fillId="2" borderId="14" xfId="0" applyFont="1" applyFill="1" applyBorder="1"/>
    <xf numFmtId="4" fontId="3" fillId="2" borderId="0" xfId="0" applyNumberFormat="1" applyFont="1" applyFill="1" applyBorder="1"/>
    <xf numFmtId="1" fontId="3" fillId="2" borderId="0" xfId="0" applyNumberFormat="1" applyFont="1" applyFill="1" applyBorder="1" applyAlignment="1">
      <alignment horizontal="center"/>
    </xf>
    <xf numFmtId="4" fontId="3" fillId="2" borderId="15" xfId="0" applyNumberFormat="1" applyFont="1" applyFill="1" applyBorder="1"/>
    <xf numFmtId="4" fontId="3" fillId="0" borderId="20" xfId="0" applyNumberFormat="1" applyFont="1" applyBorder="1"/>
    <xf numFmtId="0" fontId="6" fillId="0" borderId="1" xfId="0" applyFont="1" applyBorder="1"/>
    <xf numFmtId="4" fontId="3" fillId="0" borderId="3" xfId="0" applyNumberFormat="1" applyFont="1" applyBorder="1"/>
    <xf numFmtId="0" fontId="12" fillId="7" borderId="14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1" fontId="3" fillId="7" borderId="0" xfId="0" applyNumberFormat="1" applyFont="1" applyFill="1" applyBorder="1" applyAlignment="1">
      <alignment horizontal="center"/>
    </xf>
    <xf numFmtId="0" fontId="3" fillId="0" borderId="7" xfId="0" applyFont="1" applyBorder="1"/>
    <xf numFmtId="0" fontId="3" fillId="8" borderId="14" xfId="0" applyFont="1" applyFill="1" applyBorder="1"/>
    <xf numFmtId="0" fontId="3" fillId="8" borderId="0" xfId="0" applyFont="1" applyFill="1" applyBorder="1"/>
    <xf numFmtId="4" fontId="3" fillId="8" borderId="0" xfId="0" applyNumberFormat="1" applyFont="1" applyFill="1" applyBorder="1"/>
    <xf numFmtId="0" fontId="7" fillId="9" borderId="14" xfId="0" applyFont="1" applyFill="1" applyBorder="1"/>
    <xf numFmtId="0" fontId="3" fillId="9" borderId="0" xfId="0" applyFont="1" applyFill="1" applyBorder="1"/>
    <xf numFmtId="0" fontId="3" fillId="9" borderId="0" xfId="0" applyFont="1" applyFill="1" applyBorder="1" applyAlignment="1">
      <alignment horizontal="center"/>
    </xf>
    <xf numFmtId="1" fontId="3" fillId="9" borderId="0" xfId="0" applyNumberFormat="1" applyFont="1" applyFill="1" applyBorder="1" applyAlignment="1">
      <alignment horizontal="center"/>
    </xf>
    <xf numFmtId="4" fontId="3" fillId="9" borderId="15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AC139"/>
  <sheetViews>
    <sheetView showZeros="0" tabSelected="1" workbookViewId="0">
      <selection activeCell="A5" sqref="A5"/>
    </sheetView>
  </sheetViews>
  <sheetFormatPr baseColWidth="10" defaultRowHeight="16" outlineLevelCol="1" x14ac:dyDescent="0.2"/>
  <cols>
    <col min="1" max="1" width="42.6640625" style="1" customWidth="1"/>
    <col min="2" max="2" width="20.5" style="1" customWidth="1"/>
    <col min="3" max="3" width="13.5" style="2" customWidth="1"/>
    <col min="4" max="4" width="6.83203125" style="2" customWidth="1"/>
    <col min="5" max="5" width="16" style="2" customWidth="1"/>
    <col min="6" max="13" width="10.83203125" style="1" collapsed="1"/>
    <col min="14" max="19" width="10.83203125" style="1" outlineLevel="1"/>
    <col min="20" max="20" width="10.83203125" style="1"/>
    <col min="21" max="29" width="10.83203125" style="1" collapsed="1"/>
    <col min="30" max="16384" width="10.83203125" style="1"/>
  </cols>
  <sheetData>
    <row r="1" spans="1:11" ht="20" x14ac:dyDescent="0.2">
      <c r="A1" s="44" t="s">
        <v>42</v>
      </c>
      <c r="B1" s="45"/>
      <c r="C1" s="46"/>
      <c r="D1" s="46"/>
      <c r="E1" s="47" t="s">
        <v>7</v>
      </c>
    </row>
    <row r="2" spans="1:11" s="3" customFormat="1" ht="19" x14ac:dyDescent="0.25">
      <c r="A2" s="31" t="s">
        <v>10</v>
      </c>
      <c r="B2" s="32"/>
      <c r="C2" s="33" t="s">
        <v>27</v>
      </c>
      <c r="D2" s="33"/>
      <c r="E2" s="48">
        <f>SUM(E15:E55)</f>
        <v>14025</v>
      </c>
    </row>
    <row r="3" spans="1:11" ht="23" customHeight="1" x14ac:dyDescent="0.2">
      <c r="A3" s="23" t="s">
        <v>6</v>
      </c>
      <c r="B3" s="17"/>
      <c r="C3" s="18" t="s">
        <v>16</v>
      </c>
      <c r="D3" s="18"/>
      <c r="E3" s="21">
        <f>E2/1.25</f>
        <v>11220</v>
      </c>
    </row>
    <row r="4" spans="1:11" x14ac:dyDescent="0.2">
      <c r="A4" s="35" t="s">
        <v>18</v>
      </c>
      <c r="B4" s="35"/>
      <c r="C4" s="4"/>
      <c r="D4" s="4"/>
      <c r="E4" s="5"/>
    </row>
    <row r="5" spans="1:11" x14ac:dyDescent="0.2">
      <c r="A5" s="16"/>
      <c r="B5" s="68"/>
      <c r="C5" s="6"/>
      <c r="D5" s="6"/>
      <c r="E5" s="7"/>
    </row>
    <row r="6" spans="1:11" x14ac:dyDescent="0.2">
      <c r="A6" s="8"/>
      <c r="B6" s="8"/>
      <c r="C6" s="9"/>
      <c r="D6" s="9"/>
      <c r="E6" s="10"/>
    </row>
    <row r="7" spans="1:11" x14ac:dyDescent="0.2">
      <c r="A7" s="8"/>
      <c r="B7" s="8"/>
      <c r="C7" s="9"/>
      <c r="D7" s="9"/>
      <c r="E7" s="10"/>
    </row>
    <row r="8" spans="1:11" x14ac:dyDescent="0.2">
      <c r="A8" s="20"/>
      <c r="B8" s="36" t="s">
        <v>19</v>
      </c>
      <c r="C8" s="37"/>
      <c r="D8" s="37"/>
      <c r="E8" s="38"/>
      <c r="F8"/>
      <c r="G8"/>
      <c r="H8"/>
      <c r="I8"/>
      <c r="J8"/>
      <c r="K8"/>
    </row>
    <row r="9" spans="1:11" x14ac:dyDescent="0.2">
      <c r="A9" s="11"/>
      <c r="B9" s="39" t="s">
        <v>40</v>
      </c>
      <c r="C9" s="40"/>
      <c r="D9" s="40"/>
      <c r="E9" s="41"/>
      <c r="F9"/>
      <c r="G9"/>
      <c r="H9"/>
      <c r="I9"/>
      <c r="J9"/>
      <c r="K9"/>
    </row>
    <row r="10" spans="1:11" x14ac:dyDescent="0.2">
      <c r="A10" s="42" t="s">
        <v>22</v>
      </c>
      <c r="B10" s="43"/>
      <c r="C10" s="18" t="s">
        <v>2</v>
      </c>
      <c r="D10" s="53" t="s">
        <v>24</v>
      </c>
      <c r="E10" s="25" t="s">
        <v>3</v>
      </c>
      <c r="F10"/>
      <c r="G10"/>
      <c r="H10"/>
      <c r="I10"/>
      <c r="J10"/>
      <c r="K10"/>
    </row>
    <row r="11" spans="1:11" x14ac:dyDescent="0.2">
      <c r="A11" s="20"/>
      <c r="B11" s="22"/>
      <c r="C11" s="18" t="s">
        <v>25</v>
      </c>
      <c r="D11" s="53" t="s">
        <v>28</v>
      </c>
      <c r="E11" s="25" t="s">
        <v>4</v>
      </c>
      <c r="F11"/>
      <c r="G11"/>
      <c r="H11"/>
      <c r="I11"/>
      <c r="J11"/>
      <c r="K11"/>
    </row>
    <row r="12" spans="1:11" ht="19" customHeight="1" x14ac:dyDescent="0.2">
      <c r="A12" s="49" t="s">
        <v>8</v>
      </c>
      <c r="B12" s="50" t="s">
        <v>1</v>
      </c>
      <c r="C12" s="51" t="s">
        <v>29</v>
      </c>
      <c r="D12" s="51"/>
      <c r="E12" s="52" t="s">
        <v>29</v>
      </c>
      <c r="F12"/>
      <c r="G12"/>
      <c r="H12"/>
      <c r="I12"/>
      <c r="J12"/>
      <c r="K12"/>
    </row>
    <row r="13" spans="1:11" ht="19" customHeight="1" x14ac:dyDescent="0.2">
      <c r="A13" s="72" t="s">
        <v>63</v>
      </c>
      <c r="B13" s="73"/>
      <c r="C13" s="74"/>
      <c r="D13" s="75">
        <v>1</v>
      </c>
      <c r="E13" s="76"/>
      <c r="F13"/>
      <c r="G13"/>
      <c r="H13"/>
      <c r="I13"/>
      <c r="J13"/>
      <c r="K13"/>
    </row>
    <row r="14" spans="1:11" ht="19" customHeight="1" x14ac:dyDescent="0.2">
      <c r="A14" s="72" t="s">
        <v>62</v>
      </c>
      <c r="B14" s="73"/>
      <c r="C14" s="74"/>
      <c r="D14" s="75"/>
      <c r="E14" s="76"/>
      <c r="F14"/>
      <c r="G14"/>
      <c r="H14"/>
      <c r="I14"/>
      <c r="J14"/>
      <c r="K14"/>
    </row>
    <row r="15" spans="1:11" ht="19" customHeight="1" x14ac:dyDescent="0.2">
      <c r="A15" s="20" t="s">
        <v>43</v>
      </c>
      <c r="B15" s="17">
        <v>660203008</v>
      </c>
      <c r="C15" s="19">
        <v>14025</v>
      </c>
      <c r="D15" s="54">
        <f>D13+D14</f>
        <v>1</v>
      </c>
      <c r="E15" s="24">
        <f>C15*D15</f>
        <v>14025</v>
      </c>
      <c r="F15"/>
      <c r="G15"/>
      <c r="H15"/>
      <c r="I15"/>
      <c r="J15"/>
      <c r="K15"/>
    </row>
    <row r="16" spans="1:11" ht="19" customHeight="1" x14ac:dyDescent="0.2">
      <c r="A16" s="20" t="s">
        <v>54</v>
      </c>
      <c r="B16" s="17">
        <v>661000300</v>
      </c>
      <c r="C16" s="19">
        <v>4089</v>
      </c>
      <c r="D16" s="54"/>
      <c r="E16" s="24">
        <f t="shared" ref="E16:E29" si="0">C16*D16</f>
        <v>0</v>
      </c>
      <c r="F16"/>
      <c r="G16"/>
      <c r="H16"/>
      <c r="I16"/>
      <c r="J16"/>
      <c r="K16"/>
    </row>
    <row r="17" spans="1:11" ht="19" customHeight="1" x14ac:dyDescent="0.2">
      <c r="A17" s="20" t="s">
        <v>61</v>
      </c>
      <c r="B17" s="17">
        <v>661000310</v>
      </c>
      <c r="C17" s="19">
        <v>2698</v>
      </c>
      <c r="D17" s="54"/>
      <c r="E17" s="24">
        <f t="shared" si="0"/>
        <v>0</v>
      </c>
      <c r="F17"/>
      <c r="G17"/>
      <c r="H17"/>
      <c r="I17"/>
      <c r="J17"/>
      <c r="K17"/>
    </row>
    <row r="18" spans="1:11" ht="19" customHeight="1" x14ac:dyDescent="0.2">
      <c r="A18" s="20" t="s">
        <v>58</v>
      </c>
      <c r="B18" s="17">
        <v>661000311</v>
      </c>
      <c r="C18" s="19">
        <v>2367</v>
      </c>
      <c r="D18" s="54"/>
      <c r="E18" s="24">
        <f t="shared" si="0"/>
        <v>0</v>
      </c>
      <c r="F18"/>
      <c r="G18"/>
      <c r="H18"/>
      <c r="I18"/>
      <c r="J18"/>
      <c r="K18"/>
    </row>
    <row r="19" spans="1:11" ht="19" customHeight="1" x14ac:dyDescent="0.2">
      <c r="A19" s="23" t="s">
        <v>52</v>
      </c>
      <c r="B19" s="17">
        <v>403603008</v>
      </c>
      <c r="C19" s="19">
        <v>7901</v>
      </c>
      <c r="D19" s="54">
        <f>D14</f>
        <v>0</v>
      </c>
      <c r="E19" s="24">
        <f t="shared" si="0"/>
        <v>0</v>
      </c>
      <c r="F19"/>
      <c r="G19"/>
      <c r="H19"/>
      <c r="I19"/>
      <c r="J19"/>
      <c r="K19"/>
    </row>
    <row r="20" spans="1:11" ht="18" customHeight="1" x14ac:dyDescent="0.2">
      <c r="A20" s="20" t="s">
        <v>53</v>
      </c>
      <c r="B20" s="17">
        <v>661000150</v>
      </c>
      <c r="C20" s="19">
        <v>1500</v>
      </c>
      <c r="D20" s="54"/>
      <c r="E20" s="24">
        <f t="shared" si="0"/>
        <v>0</v>
      </c>
      <c r="F20"/>
      <c r="G20"/>
      <c r="H20"/>
      <c r="I20"/>
      <c r="J20"/>
      <c r="K20"/>
    </row>
    <row r="21" spans="1:11" ht="18" customHeight="1" x14ac:dyDescent="0.2">
      <c r="A21" s="20" t="s">
        <v>57</v>
      </c>
      <c r="B21" s="17">
        <v>661000160</v>
      </c>
      <c r="C21" s="19">
        <v>2613</v>
      </c>
      <c r="D21" s="54"/>
      <c r="E21" s="24">
        <f t="shared" si="0"/>
        <v>0</v>
      </c>
      <c r="F21"/>
      <c r="G21"/>
      <c r="H21"/>
      <c r="I21"/>
      <c r="J21"/>
      <c r="K21"/>
    </row>
    <row r="22" spans="1:11" ht="19" customHeight="1" x14ac:dyDescent="0.2">
      <c r="A22" s="20" t="s">
        <v>20</v>
      </c>
      <c r="B22" s="17">
        <v>212000167</v>
      </c>
      <c r="C22" s="19">
        <v>4061</v>
      </c>
      <c r="D22" s="54"/>
      <c r="E22" s="24">
        <f t="shared" si="0"/>
        <v>0</v>
      </c>
      <c r="F22"/>
      <c r="G22"/>
      <c r="H22"/>
      <c r="I22"/>
      <c r="J22"/>
      <c r="K22"/>
    </row>
    <row r="23" spans="1:11" ht="19" customHeight="1" x14ac:dyDescent="0.2">
      <c r="A23" s="20" t="s">
        <v>48</v>
      </c>
      <c r="B23" s="17">
        <v>403112505</v>
      </c>
      <c r="C23" s="19">
        <v>4540</v>
      </c>
      <c r="D23" s="34"/>
      <c r="E23" s="24">
        <f t="shared" si="0"/>
        <v>0</v>
      </c>
      <c r="F23"/>
      <c r="G23"/>
      <c r="H23"/>
      <c r="I23"/>
      <c r="J23"/>
      <c r="K23"/>
    </row>
    <row r="24" spans="1:11" ht="19" customHeight="1" x14ac:dyDescent="0.2">
      <c r="A24" s="20" t="s">
        <v>47</v>
      </c>
      <c r="B24" s="17">
        <v>403502504</v>
      </c>
      <c r="C24" s="19">
        <v>6204</v>
      </c>
      <c r="D24" s="34"/>
      <c r="E24" s="24">
        <f t="shared" si="0"/>
        <v>0</v>
      </c>
      <c r="F24"/>
      <c r="G24"/>
      <c r="H24"/>
      <c r="I24"/>
      <c r="J24"/>
      <c r="K24"/>
    </row>
    <row r="25" spans="1:11" ht="19" customHeight="1" x14ac:dyDescent="0.2">
      <c r="A25" s="20" t="s">
        <v>9</v>
      </c>
      <c r="B25" s="17">
        <v>700006236</v>
      </c>
      <c r="C25" s="19">
        <v>349</v>
      </c>
      <c r="D25" s="34"/>
      <c r="E25" s="24">
        <f t="shared" si="0"/>
        <v>0</v>
      </c>
      <c r="F25"/>
      <c r="G25"/>
      <c r="H25"/>
      <c r="I25"/>
      <c r="J25"/>
      <c r="K25"/>
    </row>
    <row r="26" spans="1:11" ht="19" customHeight="1" x14ac:dyDescent="0.2">
      <c r="A26" s="20" t="s">
        <v>11</v>
      </c>
      <c r="B26" s="17">
        <v>700006205</v>
      </c>
      <c r="C26" s="19">
        <v>1249</v>
      </c>
      <c r="D26" s="34"/>
      <c r="E26" s="24">
        <f t="shared" si="0"/>
        <v>0</v>
      </c>
      <c r="F26"/>
      <c r="G26"/>
      <c r="H26"/>
      <c r="I26"/>
      <c r="J26"/>
      <c r="K26"/>
    </row>
    <row r="27" spans="1:11" ht="19" customHeight="1" x14ac:dyDescent="0.2">
      <c r="A27" s="20" t="s">
        <v>12</v>
      </c>
      <c r="B27" s="17">
        <v>700006224</v>
      </c>
      <c r="C27" s="19">
        <v>799</v>
      </c>
      <c r="D27" s="34"/>
      <c r="E27" s="24">
        <f t="shared" si="0"/>
        <v>0</v>
      </c>
      <c r="F27"/>
      <c r="G27"/>
      <c r="H27"/>
      <c r="I27"/>
      <c r="J27"/>
      <c r="K27"/>
    </row>
    <row r="28" spans="1:11" ht="19" customHeight="1" x14ac:dyDescent="0.2">
      <c r="A28" s="20" t="s">
        <v>13</v>
      </c>
      <c r="B28" s="17">
        <v>760010050</v>
      </c>
      <c r="C28" s="19">
        <v>79</v>
      </c>
      <c r="D28" s="34"/>
      <c r="E28" s="24">
        <f t="shared" si="0"/>
        <v>0</v>
      </c>
      <c r="F28"/>
      <c r="G28"/>
      <c r="H28"/>
      <c r="I28"/>
      <c r="J28"/>
      <c r="K28"/>
    </row>
    <row r="29" spans="1:11" ht="19" customHeight="1" x14ac:dyDescent="0.2">
      <c r="A29" s="20" t="s">
        <v>15</v>
      </c>
      <c r="B29" s="17">
        <v>760010350</v>
      </c>
      <c r="C29" s="19">
        <v>70</v>
      </c>
      <c r="D29" s="34"/>
      <c r="E29" s="24">
        <f t="shared" si="0"/>
        <v>0</v>
      </c>
      <c r="F29"/>
      <c r="G29"/>
      <c r="H29"/>
      <c r="I29"/>
      <c r="J29"/>
      <c r="K29"/>
    </row>
    <row r="30" spans="1:11" ht="19" customHeight="1" x14ac:dyDescent="0.2">
      <c r="A30" s="20" t="s">
        <v>55</v>
      </c>
      <c r="B30" s="17">
        <v>760010050</v>
      </c>
      <c r="C30" s="19">
        <v>79</v>
      </c>
      <c r="D30" s="34"/>
      <c r="E30" s="24">
        <f t="shared" ref="E30:E31" si="1">C30*D30</f>
        <v>0</v>
      </c>
      <c r="F30"/>
      <c r="G30"/>
      <c r="H30"/>
      <c r="I30"/>
      <c r="J30"/>
      <c r="K30"/>
    </row>
    <row r="31" spans="1:11" ht="19" customHeight="1" x14ac:dyDescent="0.2">
      <c r="A31" s="20" t="s">
        <v>14</v>
      </c>
      <c r="B31" s="17">
        <v>700951600</v>
      </c>
      <c r="C31" s="19">
        <v>1127</v>
      </c>
      <c r="D31" s="34"/>
      <c r="E31" s="24">
        <f t="shared" si="1"/>
        <v>0</v>
      </c>
      <c r="F31"/>
      <c r="G31"/>
      <c r="H31"/>
      <c r="I31"/>
      <c r="J31"/>
      <c r="K31"/>
    </row>
    <row r="32" spans="1:11" ht="19" customHeight="1" x14ac:dyDescent="0.2">
      <c r="A32" s="20" t="s">
        <v>56</v>
      </c>
      <c r="B32" s="17">
        <v>700951600</v>
      </c>
      <c r="C32" s="19">
        <v>770</v>
      </c>
      <c r="D32" s="34"/>
      <c r="E32" s="24">
        <f t="shared" ref="E32" si="2">C32*D32</f>
        <v>0</v>
      </c>
      <c r="F32"/>
      <c r="G32"/>
      <c r="H32"/>
      <c r="I32"/>
      <c r="J32"/>
      <c r="K32"/>
    </row>
    <row r="33" spans="1:11" ht="19" customHeight="1" x14ac:dyDescent="0.2">
      <c r="A33" s="20" t="s">
        <v>45</v>
      </c>
      <c r="B33" s="17">
        <v>720320700</v>
      </c>
      <c r="C33" s="19">
        <v>352</v>
      </c>
      <c r="D33" s="34"/>
      <c r="E33" s="24">
        <f t="shared" ref="E33:E42" si="3">C33*D33</f>
        <v>0</v>
      </c>
      <c r="F33"/>
      <c r="G33"/>
      <c r="H33"/>
      <c r="I33"/>
      <c r="J33"/>
      <c r="K33"/>
    </row>
    <row r="34" spans="1:11" ht="19" customHeight="1" x14ac:dyDescent="0.2">
      <c r="A34" s="20" t="s">
        <v>46</v>
      </c>
      <c r="B34" s="17">
        <v>720320700</v>
      </c>
      <c r="C34" s="19">
        <v>267</v>
      </c>
      <c r="D34" s="34"/>
      <c r="E34" s="24">
        <f t="shared" ref="E34" si="4">C34*D34</f>
        <v>0</v>
      </c>
      <c r="F34"/>
      <c r="G34"/>
      <c r="H34"/>
      <c r="I34"/>
      <c r="J34"/>
      <c r="K34"/>
    </row>
    <row r="35" spans="1:11" ht="19" customHeight="1" x14ac:dyDescent="0.2">
      <c r="A35" s="20" t="s">
        <v>30</v>
      </c>
      <c r="B35" s="17">
        <v>720010018</v>
      </c>
      <c r="C35" s="19">
        <v>671</v>
      </c>
      <c r="D35" s="34"/>
      <c r="E35" s="24">
        <f t="shared" ref="E35:E41" si="5">C35*D35</f>
        <v>0</v>
      </c>
      <c r="F35"/>
      <c r="G35"/>
      <c r="H35"/>
      <c r="I35"/>
      <c r="J35"/>
      <c r="K35"/>
    </row>
    <row r="36" spans="1:11" ht="19" customHeight="1" x14ac:dyDescent="0.2">
      <c r="A36" s="20" t="s">
        <v>31</v>
      </c>
      <c r="B36" s="17">
        <v>720020015</v>
      </c>
      <c r="C36" s="19">
        <v>1154</v>
      </c>
      <c r="D36" s="34"/>
      <c r="E36" s="24">
        <f t="shared" si="5"/>
        <v>0</v>
      </c>
      <c r="F36"/>
      <c r="G36"/>
      <c r="H36"/>
      <c r="I36"/>
      <c r="J36"/>
      <c r="K36"/>
    </row>
    <row r="37" spans="1:11" ht="19" customHeight="1" x14ac:dyDescent="0.2">
      <c r="A37" s="20" t="s">
        <v>21</v>
      </c>
      <c r="B37" s="17">
        <v>408000015</v>
      </c>
      <c r="C37" s="19">
        <v>1255</v>
      </c>
      <c r="D37" s="34"/>
      <c r="E37" s="24">
        <f>C37*D37</f>
        <v>0</v>
      </c>
      <c r="F37"/>
      <c r="G37"/>
      <c r="H37"/>
      <c r="I37"/>
      <c r="J37"/>
      <c r="K37"/>
    </row>
    <row r="38" spans="1:11" ht="19" customHeight="1" x14ac:dyDescent="0.2">
      <c r="A38" s="20" t="s">
        <v>33</v>
      </c>
      <c r="B38" s="17" t="s">
        <v>34</v>
      </c>
      <c r="C38" s="19">
        <f>395+99</f>
        <v>494</v>
      </c>
      <c r="D38" s="34"/>
      <c r="E38" s="24">
        <f t="shared" si="5"/>
        <v>0</v>
      </c>
      <c r="F38"/>
      <c r="G38"/>
      <c r="H38"/>
      <c r="I38"/>
      <c r="J38"/>
      <c r="K38"/>
    </row>
    <row r="39" spans="1:11" ht="19" customHeight="1" x14ac:dyDescent="0.2">
      <c r="A39" s="20" t="s">
        <v>32</v>
      </c>
      <c r="B39" s="17">
        <v>900060436</v>
      </c>
      <c r="C39" s="19">
        <v>405</v>
      </c>
      <c r="D39" s="34"/>
      <c r="E39" s="24">
        <f t="shared" si="5"/>
        <v>0</v>
      </c>
      <c r="F39"/>
      <c r="G39"/>
      <c r="H39"/>
      <c r="I39"/>
      <c r="J39"/>
      <c r="K39"/>
    </row>
    <row r="40" spans="1:11" ht="19" customHeight="1" x14ac:dyDescent="0.2">
      <c r="A40" s="20" t="s">
        <v>35</v>
      </c>
      <c r="B40" s="17" t="s">
        <v>36</v>
      </c>
      <c r="C40" s="19">
        <f>186+123</f>
        <v>309</v>
      </c>
      <c r="D40" s="34"/>
      <c r="E40" s="24">
        <f t="shared" si="5"/>
        <v>0</v>
      </c>
      <c r="F40"/>
      <c r="G40"/>
      <c r="H40"/>
      <c r="I40"/>
      <c r="J40"/>
      <c r="K40"/>
    </row>
    <row r="41" spans="1:11" ht="19" customHeight="1" x14ac:dyDescent="0.2">
      <c r="A41" s="20" t="s">
        <v>59</v>
      </c>
      <c r="B41" s="17">
        <v>710032955</v>
      </c>
      <c r="C41" s="19">
        <v>560</v>
      </c>
      <c r="D41" s="34"/>
      <c r="E41" s="24">
        <f t="shared" si="5"/>
        <v>0</v>
      </c>
      <c r="F41"/>
      <c r="G41"/>
      <c r="H41"/>
      <c r="I41"/>
      <c r="J41"/>
      <c r="K41"/>
    </row>
    <row r="42" spans="1:11" ht="19" customHeight="1" x14ac:dyDescent="0.2">
      <c r="A42" s="20" t="s">
        <v>60</v>
      </c>
      <c r="B42" s="17">
        <v>710033055</v>
      </c>
      <c r="C42" s="19">
        <v>560</v>
      </c>
      <c r="D42" s="34"/>
      <c r="E42" s="24">
        <f t="shared" si="3"/>
        <v>0</v>
      </c>
      <c r="F42"/>
      <c r="G42"/>
      <c r="H42"/>
      <c r="I42"/>
      <c r="J42"/>
      <c r="K42"/>
    </row>
    <row r="43" spans="1:11" ht="19" customHeight="1" x14ac:dyDescent="0.2">
      <c r="A43" s="20"/>
      <c r="B43" s="17"/>
      <c r="C43" s="19"/>
      <c r="D43" s="34"/>
      <c r="E43" s="24">
        <f t="shared" ref="E43" si="6">C43*D43</f>
        <v>0</v>
      </c>
      <c r="F43"/>
      <c r="G43"/>
      <c r="H43"/>
      <c r="I43"/>
      <c r="J43"/>
      <c r="K43"/>
    </row>
    <row r="44" spans="1:11" ht="19" customHeight="1" x14ac:dyDescent="0.2">
      <c r="A44" s="57" t="s">
        <v>17</v>
      </c>
      <c r="B44" s="58"/>
      <c r="C44" s="58"/>
      <c r="D44" s="59"/>
      <c r="E44" s="60"/>
      <c r="F44"/>
      <c r="G44"/>
      <c r="H44"/>
      <c r="I44"/>
      <c r="J44"/>
      <c r="K44"/>
    </row>
    <row r="45" spans="1:11" ht="19" customHeight="1" x14ac:dyDescent="0.2">
      <c r="A45" s="20"/>
      <c r="B45" s="17"/>
      <c r="C45" s="19"/>
      <c r="D45" s="34"/>
      <c r="E45" s="24">
        <f t="shared" ref="E45:E55" si="7">C45*D45</f>
        <v>0</v>
      </c>
      <c r="F45"/>
      <c r="G45"/>
      <c r="H45"/>
      <c r="I45"/>
      <c r="J45"/>
      <c r="K45"/>
    </row>
    <row r="46" spans="1:11" ht="19" customHeight="1" x14ac:dyDescent="0.2">
      <c r="A46" s="23" t="s">
        <v>44</v>
      </c>
      <c r="B46" s="17"/>
      <c r="C46" s="18"/>
      <c r="D46" s="54"/>
      <c r="E46" s="24">
        <f>C46*D46</f>
        <v>0</v>
      </c>
      <c r="F46"/>
      <c r="G46"/>
      <c r="H46"/>
      <c r="I46"/>
      <c r="J46"/>
      <c r="K46"/>
    </row>
    <row r="47" spans="1:11" ht="19" customHeight="1" x14ac:dyDescent="0.2">
      <c r="A47" s="20" t="s">
        <v>49</v>
      </c>
      <c r="B47" s="17">
        <v>660401808</v>
      </c>
      <c r="C47" s="19">
        <f>8995-C48</f>
        <v>8995</v>
      </c>
      <c r="D47" s="55">
        <f>D46</f>
        <v>0</v>
      </c>
      <c r="E47" s="24">
        <f t="shared" si="7"/>
        <v>0</v>
      </c>
      <c r="F47"/>
      <c r="G47"/>
      <c r="H47"/>
      <c r="I47"/>
      <c r="J47"/>
      <c r="K47"/>
    </row>
    <row r="48" spans="1:11" ht="19" customHeight="1" x14ac:dyDescent="0.2">
      <c r="A48" s="20"/>
      <c r="B48" s="17"/>
      <c r="C48" s="19"/>
      <c r="D48" s="34"/>
      <c r="E48" s="24">
        <f t="shared" ref="E48" si="8">C48*D48</f>
        <v>0</v>
      </c>
      <c r="F48"/>
      <c r="G48"/>
      <c r="H48"/>
      <c r="I48"/>
      <c r="J48"/>
      <c r="K48"/>
    </row>
    <row r="49" spans="1:11" ht="19" customHeight="1" x14ac:dyDescent="0.2">
      <c r="A49" s="20"/>
      <c r="B49" s="17"/>
      <c r="C49" s="19"/>
      <c r="D49" s="34"/>
      <c r="E49" s="24">
        <f t="shared" si="7"/>
        <v>0</v>
      </c>
      <c r="F49"/>
      <c r="G49"/>
      <c r="H49"/>
      <c r="I49"/>
      <c r="J49"/>
      <c r="K49"/>
    </row>
    <row r="50" spans="1:11" ht="19" customHeight="1" x14ac:dyDescent="0.2">
      <c r="A50" s="20"/>
      <c r="B50" s="17"/>
      <c r="C50" s="19"/>
      <c r="D50" s="34"/>
      <c r="E50" s="24">
        <f t="shared" si="7"/>
        <v>0</v>
      </c>
      <c r="F50"/>
      <c r="G50"/>
      <c r="H50"/>
      <c r="I50"/>
      <c r="J50"/>
      <c r="K50"/>
    </row>
    <row r="51" spans="1:11" ht="19" customHeight="1" x14ac:dyDescent="0.2">
      <c r="A51" s="20"/>
      <c r="B51" s="17"/>
      <c r="C51" s="19"/>
      <c r="D51" s="34"/>
      <c r="E51" s="24">
        <f t="shared" si="7"/>
        <v>0</v>
      </c>
      <c r="F51"/>
      <c r="G51"/>
      <c r="H51"/>
      <c r="I51"/>
      <c r="J51"/>
      <c r="K51"/>
    </row>
    <row r="52" spans="1:11" ht="19" customHeight="1" x14ac:dyDescent="0.2">
      <c r="A52" s="49" t="s">
        <v>38</v>
      </c>
      <c r="B52" s="50"/>
      <c r="C52" s="61"/>
      <c r="D52" s="34"/>
      <c r="E52" s="24">
        <f t="shared" si="7"/>
        <v>0</v>
      </c>
      <c r="F52"/>
      <c r="G52"/>
      <c r="H52"/>
      <c r="I52"/>
      <c r="J52"/>
      <c r="K52"/>
    </row>
    <row r="53" spans="1:11" ht="19" customHeight="1" x14ac:dyDescent="0.2">
      <c r="A53" s="56" t="s">
        <v>39</v>
      </c>
      <c r="B53" s="17"/>
      <c r="C53" s="24"/>
      <c r="D53" s="34"/>
      <c r="E53" s="24">
        <f t="shared" si="7"/>
        <v>0</v>
      </c>
      <c r="F53"/>
      <c r="G53"/>
      <c r="H53"/>
      <c r="I53"/>
      <c r="J53"/>
      <c r="K53"/>
    </row>
    <row r="54" spans="1:11" ht="19" customHeight="1" x14ac:dyDescent="0.2">
      <c r="A54" s="62" t="s">
        <v>37</v>
      </c>
      <c r="B54" s="29"/>
      <c r="C54" s="63"/>
      <c r="D54" s="34"/>
      <c r="E54" s="24">
        <f t="shared" si="7"/>
        <v>0</v>
      </c>
      <c r="F54"/>
      <c r="G54"/>
      <c r="H54"/>
      <c r="I54"/>
      <c r="J54"/>
      <c r="K54"/>
    </row>
    <row r="55" spans="1:11" ht="19" customHeight="1" x14ac:dyDescent="0.2">
      <c r="A55" s="69" t="s">
        <v>50</v>
      </c>
      <c r="B55" s="70"/>
      <c r="C55" s="71"/>
      <c r="D55" s="34"/>
      <c r="E55" s="24">
        <f t="shared" si="7"/>
        <v>0</v>
      </c>
      <c r="F55"/>
      <c r="G55"/>
      <c r="H55"/>
      <c r="I55"/>
      <c r="J55"/>
      <c r="K55"/>
    </row>
    <row r="56" spans="1:11" ht="19" customHeight="1" x14ac:dyDescent="0.2">
      <c r="A56" s="69" t="s">
        <v>51</v>
      </c>
      <c r="B56" s="70"/>
      <c r="C56" s="71"/>
      <c r="D56" s="34"/>
      <c r="E56" s="24">
        <f t="shared" ref="E56" si="9">C56*D56</f>
        <v>0</v>
      </c>
      <c r="F56"/>
      <c r="G56"/>
      <c r="H56"/>
      <c r="I56"/>
      <c r="J56"/>
      <c r="K56"/>
    </row>
    <row r="57" spans="1:11" ht="19" customHeight="1" x14ac:dyDescent="0.2">
      <c r="A57" s="27" t="s">
        <v>5</v>
      </c>
      <c r="B57" s="17"/>
      <c r="C57" s="18"/>
      <c r="D57" s="34"/>
      <c r="E57" s="25"/>
      <c r="F57"/>
      <c r="G57"/>
      <c r="H57"/>
      <c r="I57"/>
      <c r="J57"/>
      <c r="K57"/>
    </row>
    <row r="58" spans="1:11" ht="19" customHeight="1" x14ac:dyDescent="0.2">
      <c r="A58" s="27" t="s">
        <v>41</v>
      </c>
      <c r="B58" s="17"/>
      <c r="C58" s="18"/>
      <c r="D58" s="34"/>
      <c r="E58" s="25"/>
      <c r="F58"/>
      <c r="G58"/>
      <c r="H58"/>
      <c r="I58"/>
      <c r="J58"/>
      <c r="K58"/>
    </row>
    <row r="59" spans="1:11" ht="19" customHeight="1" x14ac:dyDescent="0.2">
      <c r="A59" s="27" t="s">
        <v>23</v>
      </c>
      <c r="B59" s="17"/>
      <c r="C59" s="18"/>
      <c r="D59" s="34"/>
      <c r="E59" s="25"/>
      <c r="F59"/>
      <c r="G59"/>
      <c r="H59"/>
      <c r="I59"/>
      <c r="J59"/>
      <c r="K59"/>
    </row>
    <row r="60" spans="1:11" ht="19" customHeight="1" x14ac:dyDescent="0.2">
      <c r="A60" s="64"/>
      <c r="B60" s="65"/>
      <c r="C60" s="66"/>
      <c r="D60" s="67"/>
      <c r="E60" s="25"/>
      <c r="F60"/>
      <c r="G60"/>
      <c r="H60"/>
      <c r="I60"/>
      <c r="J60"/>
      <c r="K60"/>
    </row>
    <row r="61" spans="1:11" ht="19" customHeight="1" x14ac:dyDescent="0.2">
      <c r="A61" s="27" t="s">
        <v>0</v>
      </c>
      <c r="B61" s="17"/>
      <c r="C61" s="18"/>
      <c r="D61" s="34"/>
      <c r="E61" s="25"/>
      <c r="F61"/>
      <c r="G61"/>
      <c r="H61"/>
      <c r="I61"/>
      <c r="J61"/>
      <c r="K61"/>
    </row>
    <row r="62" spans="1:11" ht="19" customHeight="1" x14ac:dyDescent="0.2">
      <c r="A62" s="26" t="s">
        <v>64</v>
      </c>
      <c r="B62" s="17"/>
      <c r="C62" s="18"/>
      <c r="D62" s="34"/>
      <c r="E62" s="25"/>
      <c r="F62"/>
      <c r="G62"/>
      <c r="H62"/>
      <c r="I62"/>
      <c r="J62"/>
      <c r="K62"/>
    </row>
    <row r="63" spans="1:11" x14ac:dyDescent="0.2">
      <c r="A63" s="28">
        <f ca="1">NOW()</f>
        <v>41683.605327777776</v>
      </c>
      <c r="B63" s="29"/>
      <c r="C63" s="12"/>
      <c r="D63" s="30"/>
      <c r="E63" s="13"/>
      <c r="F63"/>
      <c r="G63"/>
      <c r="H63"/>
      <c r="I63"/>
      <c r="J63"/>
      <c r="K63"/>
    </row>
    <row r="64" spans="1:11" customFormat="1" ht="13" x14ac:dyDescent="0.15"/>
    <row r="65" spans="2:11" x14ac:dyDescent="0.2">
      <c r="B65" s="14"/>
      <c r="C65" s="14"/>
      <c r="E65" s="14"/>
      <c r="F65"/>
      <c r="G65"/>
      <c r="H65"/>
      <c r="I65"/>
      <c r="J65"/>
      <c r="K65"/>
    </row>
    <row r="66" spans="2:11" x14ac:dyDescent="0.2">
      <c r="B66" s="14"/>
      <c r="C66" s="14"/>
      <c r="E66" s="14"/>
    </row>
    <row r="67" spans="2:11" x14ac:dyDescent="0.2">
      <c r="B67" s="14"/>
      <c r="C67" s="14"/>
      <c r="E67" s="14"/>
    </row>
    <row r="68" spans="2:11" x14ac:dyDescent="0.2">
      <c r="B68" s="14"/>
      <c r="C68" s="14"/>
      <c r="E68" s="14"/>
    </row>
    <row r="69" spans="2:11" x14ac:dyDescent="0.2">
      <c r="B69" s="14"/>
      <c r="C69" s="14"/>
      <c r="E69" s="14"/>
    </row>
    <row r="70" spans="2:11" x14ac:dyDescent="0.2">
      <c r="B70" s="14"/>
      <c r="C70" s="14"/>
      <c r="E70" s="14"/>
    </row>
    <row r="71" spans="2:11" x14ac:dyDescent="0.2">
      <c r="B71" s="14"/>
      <c r="C71" s="14"/>
      <c r="E71" s="14"/>
    </row>
    <row r="72" spans="2:11" x14ac:dyDescent="0.2">
      <c r="B72" s="14"/>
      <c r="C72" s="14"/>
      <c r="E72" s="14"/>
    </row>
    <row r="73" spans="2:11" x14ac:dyDescent="0.2">
      <c r="B73" s="14"/>
      <c r="C73" s="14"/>
      <c r="E73" s="14"/>
    </row>
    <row r="74" spans="2:11" x14ac:dyDescent="0.2">
      <c r="B74" s="14"/>
      <c r="C74" s="14"/>
      <c r="E74" s="14"/>
    </row>
    <row r="75" spans="2:11" x14ac:dyDescent="0.2">
      <c r="B75" s="14"/>
      <c r="C75" s="14"/>
      <c r="E75" s="14"/>
    </row>
    <row r="76" spans="2:11" x14ac:dyDescent="0.2">
      <c r="B76" s="14"/>
      <c r="C76" s="14"/>
      <c r="E76" s="14"/>
    </row>
    <row r="77" spans="2:11" x14ac:dyDescent="0.2">
      <c r="B77" s="14"/>
      <c r="C77" s="14"/>
      <c r="E77" s="14"/>
    </row>
    <row r="78" spans="2:11" x14ac:dyDescent="0.2">
      <c r="B78" s="14"/>
      <c r="C78" s="14"/>
      <c r="E78" s="14"/>
    </row>
    <row r="79" spans="2:11" x14ac:dyDescent="0.2">
      <c r="B79" s="14"/>
      <c r="C79" s="14"/>
      <c r="E79" s="14"/>
    </row>
    <row r="80" spans="2:11" x14ac:dyDescent="0.2">
      <c r="B80" s="14"/>
      <c r="C80" s="14"/>
      <c r="E80" s="14"/>
    </row>
    <row r="81" spans="2:5" x14ac:dyDescent="0.2">
      <c r="B81" s="14"/>
      <c r="C81" s="14"/>
      <c r="E81" s="14"/>
    </row>
    <row r="82" spans="2:5" x14ac:dyDescent="0.2">
      <c r="B82" s="14"/>
      <c r="C82" s="14"/>
      <c r="E82" s="14"/>
    </row>
    <row r="83" spans="2:5" x14ac:dyDescent="0.2">
      <c r="B83" s="14"/>
      <c r="C83" s="14"/>
      <c r="E83" s="14"/>
    </row>
    <row r="84" spans="2:5" x14ac:dyDescent="0.2">
      <c r="B84" s="14"/>
      <c r="C84" s="14"/>
      <c r="E84" s="14"/>
    </row>
    <row r="85" spans="2:5" x14ac:dyDescent="0.2">
      <c r="B85" s="14"/>
      <c r="C85" s="14"/>
      <c r="E85" s="14"/>
    </row>
    <row r="86" spans="2:5" x14ac:dyDescent="0.2">
      <c r="B86" s="14"/>
      <c r="C86" s="14"/>
      <c r="E86" s="14"/>
    </row>
    <row r="87" spans="2:5" x14ac:dyDescent="0.2">
      <c r="B87" s="14"/>
      <c r="C87" s="14"/>
      <c r="E87" s="14"/>
    </row>
    <row r="88" spans="2:5" x14ac:dyDescent="0.2">
      <c r="B88" s="14"/>
      <c r="C88" s="14"/>
      <c r="E88" s="14"/>
    </row>
    <row r="89" spans="2:5" x14ac:dyDescent="0.2">
      <c r="B89" s="14"/>
      <c r="C89" s="14"/>
      <c r="E89" s="14"/>
    </row>
    <row r="90" spans="2:5" x14ac:dyDescent="0.2">
      <c r="B90" s="14"/>
      <c r="C90" s="14"/>
      <c r="E90" s="14"/>
    </row>
    <row r="91" spans="2:5" x14ac:dyDescent="0.2">
      <c r="B91" s="14"/>
      <c r="C91" s="14"/>
      <c r="E91" s="14"/>
    </row>
    <row r="92" spans="2:5" x14ac:dyDescent="0.2">
      <c r="B92" s="14"/>
      <c r="C92" s="14"/>
      <c r="E92" s="14"/>
    </row>
    <row r="93" spans="2:5" x14ac:dyDescent="0.2">
      <c r="B93" s="14"/>
      <c r="C93" s="14"/>
      <c r="E93" s="14"/>
    </row>
    <row r="94" spans="2:5" x14ac:dyDescent="0.2">
      <c r="B94" s="14"/>
      <c r="C94" s="14"/>
      <c r="E94" s="14"/>
    </row>
    <row r="95" spans="2:5" x14ac:dyDescent="0.2">
      <c r="B95" s="14"/>
      <c r="C95" s="14"/>
      <c r="E95" s="14"/>
    </row>
    <row r="96" spans="2:5" x14ac:dyDescent="0.2">
      <c r="B96" s="14"/>
      <c r="C96" s="14"/>
      <c r="E96" s="14"/>
    </row>
    <row r="97" spans="2:5" x14ac:dyDescent="0.2">
      <c r="B97" s="14"/>
      <c r="C97" s="14"/>
      <c r="E97" s="14"/>
    </row>
    <row r="98" spans="2:5" x14ac:dyDescent="0.2">
      <c r="B98" s="14"/>
      <c r="C98" s="14"/>
      <c r="E98" s="14"/>
    </row>
    <row r="99" spans="2:5" x14ac:dyDescent="0.2">
      <c r="B99" s="14"/>
      <c r="C99" s="14"/>
      <c r="E99" s="14"/>
    </row>
    <row r="100" spans="2:5" x14ac:dyDescent="0.2">
      <c r="B100" s="14"/>
      <c r="C100" s="14"/>
      <c r="E100" s="14"/>
    </row>
    <row r="101" spans="2:5" x14ac:dyDescent="0.2">
      <c r="B101" s="14"/>
      <c r="C101" s="14"/>
      <c r="E101" s="14"/>
    </row>
    <row r="102" spans="2:5" x14ac:dyDescent="0.2">
      <c r="B102" s="14"/>
      <c r="C102" s="14"/>
      <c r="E102" s="14"/>
    </row>
    <row r="103" spans="2:5" x14ac:dyDescent="0.2">
      <c r="B103" s="14"/>
      <c r="C103" s="14"/>
      <c r="E103" s="14"/>
    </row>
    <row r="104" spans="2:5" x14ac:dyDescent="0.2">
      <c r="B104" s="14"/>
      <c r="C104" s="14"/>
      <c r="E104" s="14"/>
    </row>
    <row r="105" spans="2:5" x14ac:dyDescent="0.2">
      <c r="B105" s="14"/>
      <c r="C105" s="14"/>
      <c r="E105" s="14"/>
    </row>
    <row r="106" spans="2:5" x14ac:dyDescent="0.2">
      <c r="B106" s="14"/>
      <c r="C106" s="14"/>
      <c r="E106" s="14"/>
    </row>
    <row r="107" spans="2:5" x14ac:dyDescent="0.2">
      <c r="B107" s="14"/>
      <c r="C107" s="14"/>
      <c r="E107" s="14"/>
    </row>
    <row r="108" spans="2:5" x14ac:dyDescent="0.2">
      <c r="B108" s="14"/>
      <c r="C108" s="14"/>
      <c r="E108" s="14"/>
    </row>
    <row r="109" spans="2:5" x14ac:dyDescent="0.2">
      <c r="B109" s="14"/>
      <c r="C109" s="14"/>
      <c r="E109" s="14"/>
    </row>
    <row r="110" spans="2:5" x14ac:dyDescent="0.2">
      <c r="B110" s="14"/>
      <c r="C110" s="14"/>
      <c r="E110" s="14"/>
    </row>
    <row r="111" spans="2:5" x14ac:dyDescent="0.2">
      <c r="B111" s="14"/>
      <c r="C111" s="14"/>
      <c r="E111" s="14"/>
    </row>
    <row r="112" spans="2:5" x14ac:dyDescent="0.2">
      <c r="B112" s="14"/>
      <c r="C112" s="14"/>
      <c r="E112" s="14"/>
    </row>
    <row r="113" spans="2:5" x14ac:dyDescent="0.2">
      <c r="B113" s="14"/>
      <c r="C113" s="14"/>
      <c r="E113" s="14"/>
    </row>
    <row r="114" spans="2:5" x14ac:dyDescent="0.2">
      <c r="B114" s="14"/>
      <c r="C114" s="14"/>
      <c r="E114" s="14"/>
    </row>
    <row r="115" spans="2:5" x14ac:dyDescent="0.2">
      <c r="B115" s="14"/>
      <c r="C115" s="14"/>
      <c r="E115" s="14"/>
    </row>
    <row r="116" spans="2:5" x14ac:dyDescent="0.2">
      <c r="B116" s="14"/>
      <c r="C116" s="14"/>
      <c r="E116" s="14"/>
    </row>
    <row r="117" spans="2:5" x14ac:dyDescent="0.2">
      <c r="B117" s="14"/>
      <c r="C117" s="14"/>
      <c r="E117" s="14"/>
    </row>
    <row r="118" spans="2:5" x14ac:dyDescent="0.2">
      <c r="B118" s="14"/>
      <c r="C118" s="14"/>
      <c r="E118" s="14"/>
    </row>
    <row r="119" spans="2:5" x14ac:dyDescent="0.2">
      <c r="B119" s="14"/>
      <c r="C119" s="14"/>
      <c r="E119" s="14"/>
    </row>
    <row r="120" spans="2:5" x14ac:dyDescent="0.2">
      <c r="B120" s="14"/>
      <c r="C120" s="14"/>
      <c r="E120" s="14"/>
    </row>
    <row r="121" spans="2:5" x14ac:dyDescent="0.2">
      <c r="B121" s="14"/>
      <c r="C121" s="14"/>
      <c r="E121" s="14"/>
    </row>
    <row r="122" spans="2:5" x14ac:dyDescent="0.2">
      <c r="B122" s="14"/>
      <c r="C122" s="14"/>
      <c r="E122" s="14"/>
    </row>
    <row r="123" spans="2:5" x14ac:dyDescent="0.2">
      <c r="B123" s="14"/>
      <c r="C123" s="14"/>
      <c r="E123" s="14"/>
    </row>
    <row r="124" spans="2:5" x14ac:dyDescent="0.2">
      <c r="B124" s="14"/>
      <c r="C124" s="14"/>
      <c r="E124" s="14"/>
    </row>
    <row r="125" spans="2:5" x14ac:dyDescent="0.2">
      <c r="B125" s="14"/>
      <c r="C125" s="14"/>
      <c r="E125" s="14"/>
    </row>
    <row r="126" spans="2:5" x14ac:dyDescent="0.2">
      <c r="B126" s="14"/>
      <c r="C126" s="14"/>
      <c r="E126" s="14"/>
    </row>
    <row r="127" spans="2:5" x14ac:dyDescent="0.2">
      <c r="B127" s="14"/>
      <c r="C127" s="14"/>
      <c r="E127" s="14"/>
    </row>
    <row r="128" spans="2:5" x14ac:dyDescent="0.2">
      <c r="B128" s="14"/>
      <c r="C128" s="14"/>
      <c r="E128" s="14"/>
    </row>
    <row r="129" spans="1:5" x14ac:dyDescent="0.2">
      <c r="B129" s="14"/>
      <c r="C129" s="14"/>
      <c r="E129" s="14"/>
    </row>
    <row r="130" spans="1:5" x14ac:dyDescent="0.2">
      <c r="B130" s="14"/>
      <c r="C130" s="14"/>
      <c r="E130" s="14"/>
    </row>
    <row r="131" spans="1:5" x14ac:dyDescent="0.2">
      <c r="B131" s="14"/>
      <c r="C131" s="14"/>
      <c r="E131" s="14"/>
    </row>
    <row r="132" spans="1:5" x14ac:dyDescent="0.2">
      <c r="B132" s="14"/>
      <c r="C132" s="14"/>
      <c r="E132" s="14"/>
    </row>
    <row r="133" spans="1:5" x14ac:dyDescent="0.2">
      <c r="B133" s="14"/>
      <c r="C133" s="14"/>
      <c r="E133" s="14"/>
    </row>
    <row r="134" spans="1:5" x14ac:dyDescent="0.2">
      <c r="B134" s="14"/>
      <c r="C134" s="14"/>
      <c r="E134" s="14"/>
    </row>
    <row r="136" spans="1:5" x14ac:dyDescent="0.2">
      <c r="A136" s="15" t="s">
        <v>26</v>
      </c>
      <c r="B136"/>
      <c r="C136"/>
      <c r="E136"/>
    </row>
    <row r="137" spans="1:5" x14ac:dyDescent="0.2">
      <c r="A137" s="15" t="s">
        <v>26</v>
      </c>
      <c r="B137"/>
      <c r="C137"/>
      <c r="E137"/>
    </row>
    <row r="138" spans="1:5" x14ac:dyDescent="0.2">
      <c r="A138" s="15" t="s">
        <v>26</v>
      </c>
      <c r="B138"/>
      <c r="C138"/>
      <c r="E138"/>
    </row>
    <row r="139" spans="1:5" x14ac:dyDescent="0.2">
      <c r="A139" s="15" t="s">
        <v>26</v>
      </c>
      <c r="B139"/>
      <c r="C139"/>
      <c r="E139"/>
    </row>
  </sheetData>
  <phoneticPr fontId="2" type="noConversion"/>
  <pageMargins left="0.75196850393700787" right="0.75196850393700787" top="1" bottom="1" header="0.5" footer="0.5"/>
  <pageSetup paperSize="9" scale="69" orientation="portrait" horizontalDpi="0" verticalDpi="0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Udlejning</vt:lpstr>
    </vt:vector>
  </TitlesOfParts>
  <Company>_x0008_Isabella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tkb</dc:creator>
  <cp:lastModifiedBy>Microsoft Office-bruger</cp:lastModifiedBy>
  <cp:lastPrinted>2017-02-27T14:33:27Z</cp:lastPrinted>
  <dcterms:created xsi:type="dcterms:W3CDTF">2017-01-24T19:44:20Z</dcterms:created>
  <dcterms:modified xsi:type="dcterms:W3CDTF">2018-02-14T13:32:29Z</dcterms:modified>
</cp:coreProperties>
</file>